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I12" i="5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<sst xmlns="http://schemas.openxmlformats.org/spreadsheetml/2006/main" count="74" uniqueCount="32">
  <si>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</si>
  <si>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</si>
  <si>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</si>
  <si>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</si>
  <si>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</si>
  <si>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</si>
  <si>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</si>
  <si>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</si>
  <si>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</si>
  <si>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</si>
  <si>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</si>
  <si>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</si>
  <si>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</si>
  <si>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</si>
  <si>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</si>
  <si>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</si>
  <si>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</si>
  <si>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</si>
  <si>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</si>
  <si>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</si>
  <si>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</si>
  <si>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</si>
  <si>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</si>
  <si>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</si>
  <si>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7.</t>
  </si>
  <si>
    <t>JoKo = Jokioisten Koetus  (1902), kasvattajaseura</t>
  </si>
  <si>
    <t>Joel Paavilainen</t>
  </si>
  <si>
    <t>20.12.2005   Jokioinen</t>
  </si>
  <si>
    <t>9.</t>
  </si>
  <si>
    <t>JoKo Jun</t>
  </si>
  <si>
    <t xml:space="preserve">JoKo Jun </t>
  </si>
  <si>
    <t>JoKo Jun = Jokioisten Koetus Juniorit 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</si>
</sst>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67">
        <v>2021</v>
      </c>
      <c r="Y4" s="67" t="s">
        <v>24</v>
      </c>
      <c r="Z4" s="68" t="s">
        <v>30</v>
      </c>
      <c r="AA4" s="67">
        <v>3</v>
      </c>
      <c r="AB4" s="67">
        <v>1</v>
      </c>
      <c r="AC4" s="67">
        <v>4</v>
      </c>
      <c r="AD4" s="67">
        <v>1</v>
      </c>
      <c r="AE4" s="67">
        <v>12</v>
      </c>
      <c r="AF4" s="69">
        <v>0.63160000000000005</v>
      </c>
      <c r="AG4" s="70">
        <v>19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7">
        <v>2022</v>
      </c>
      <c r="Y5" s="67" t="s">
        <v>28</v>
      </c>
      <c r="Z5" s="68" t="s">
        <v>29</v>
      </c>
      <c r="AA5" s="67">
        <v>16</v>
      </c>
      <c r="AB5" s="67">
        <v>0</v>
      </c>
      <c r="AC5" s="67">
        <v>6</v>
      </c>
      <c r="AD5" s="67">
        <v>3</v>
      </c>
      <c r="AE5" s="67">
        <v>31</v>
      </c>
      <c r="AF5" s="69">
        <v>0.378</v>
      </c>
      <c r="AG5" s="70">
        <v>82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2023</v>
      </c>
      <c r="Y6" s="12" t="s">
        <v>24</v>
      </c>
      <c r="Z6" s="1" t="s">
        <v>29</v>
      </c>
      <c r="AA6" s="12">
        <v>12</v>
      </c>
      <c r="AB6" s="12">
        <v>0</v>
      </c>
      <c r="AC6" s="12">
        <v>4</v>
      </c>
      <c r="AD6" s="12">
        <v>4</v>
      </c>
      <c r="AE6" s="12">
        <v>21</v>
      </c>
      <c r="AF6" s="71">
        <v>0.33333333333333331</v>
      </c>
      <c r="AG6" s="10">
        <v>63</v>
      </c>
      <c r="AH6" s="7"/>
      <c r="AI6" s="7"/>
      <c r="AJ6" s="7"/>
      <c r="AK6" s="7"/>
      <c r="AM6" s="12"/>
      <c r="AN6" s="12"/>
      <c r="AO6" s="13"/>
      <c r="AP6" s="12"/>
      <c r="AQ6" s="12"/>
      <c r="AR6" s="66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31</v>
      </c>
      <c r="AB7" s="36">
        <f>SUM(AB4:AB6)</f>
        <v>1</v>
      </c>
      <c r="AC7" s="36">
        <f>SUM(AC4:AC6)</f>
        <v>14</v>
      </c>
      <c r="AD7" s="36">
        <f>SUM(AD4:AD6)</f>
        <v>8</v>
      </c>
      <c r="AE7" s="36">
        <f>SUM(AE4:AE6)</f>
        <v>64</v>
      </c>
      <c r="AF7" s="37">
        <f>PRODUCT(AE7/AG7)</f>
        <v>0.3902439024390244</v>
      </c>
      <c r="AG7" s="21">
        <f>SUM(AG4:AG6)</f>
        <v>164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16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31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31</v>
      </c>
      <c r="F12" s="47">
        <f>PRODUCT(AB7+AN7)</f>
        <v>1</v>
      </c>
      <c r="G12" s="47">
        <f>PRODUCT(AC7+AO7)</f>
        <v>14</v>
      </c>
      <c r="H12" s="47">
        <f>PRODUCT(AD7+AP7)</f>
        <v>8</v>
      </c>
      <c r="I12" s="47">
        <f>PRODUCT(AE7+AQ7)</f>
        <v>64</v>
      </c>
      <c r="J12" s="60">
        <f>PRODUCT(I12/K12)</f>
        <v>0.3902439024390244</v>
      </c>
      <c r="K12" s="10">
        <f>PRODUCT(AG7+AS7)</f>
        <v>164</v>
      </c>
      <c r="L12" s="53">
        <f>PRODUCT((F12+G12)/E12)</f>
        <v>0.4838709677419355</v>
      </c>
      <c r="M12" s="53">
        <f>PRODUCT(H12/E12)</f>
        <v>0.25806451612903225</v>
      </c>
      <c r="N12" s="53">
        <f>PRODUCT((F12+G12+H12)/E12)</f>
        <v>0.74193548387096775</v>
      </c>
      <c r="O12" s="53">
        <f>PRODUCT(I12/E12)</f>
        <v>2.064516129032258</v>
      </c>
      <c r="Q12" s="17"/>
      <c r="R12" s="17"/>
      <c r="S12" s="16"/>
      <c r="T12" s="16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31</v>
      </c>
      <c r="F13" s="47">
        <f t="shared" ref="F13:I13" si="0">SUM(F10:F12)</f>
        <v>1</v>
      </c>
      <c r="G13" s="47">
        <f t="shared" si="0"/>
        <v>14</v>
      </c>
      <c r="H13" s="47">
        <f t="shared" si="0"/>
        <v>8</v>
      </c>
      <c r="I13" s="47">
        <f t="shared" si="0"/>
        <v>64</v>
      </c>
      <c r="J13" s="60">
        <f>PRODUCT(I13/K13)</f>
        <v>0.3902439024390244</v>
      </c>
      <c r="K13" s="16">
        <f>SUM(K10:K12)</f>
        <v>164</v>
      </c>
      <c r="L13" s="53">
        <f>PRODUCT((F13+G13)/E13)</f>
        <v>0.4838709677419355</v>
      </c>
      <c r="M13" s="53">
        <f>PRODUCT(H13/E13)</f>
        <v>0.25806451612903225</v>
      </c>
      <c r="N13" s="53">
        <f>PRODUCT((F13+G13+H13)/E13)</f>
        <v>0.74193548387096775</v>
      </c>
      <c r="O13" s="53">
        <f>PRODUCT(I13/E13)</f>
        <v>2.064516129032258</v>
      </c>
      <c r="Q13" s="10"/>
      <c r="R13" s="10"/>
      <c r="S13" s="10"/>
      <c r="T13" s="54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2023-08-22T14:37:52Z</dcterms:modified>
</cp:coreProperties>
</file>